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6" windowWidth="20376" windowHeight="12756" activeTab="0"/>
  </bookViews>
  <sheets>
    <sheet name="NET CONE" sheetId="1" r:id="rId1"/>
  </sheets>
  <definedNames>
    <definedName name="CC_SUMMARY">#REF!</definedName>
    <definedName name="CT_SUMMARY" localSheetId="0">'NET CONE'!$B$3:$B$23</definedName>
    <definedName name="CT_SUMMARY">#REF!</definedName>
    <definedName name="IGCC_SUMMARY">#REF!</definedName>
  </definedNames>
  <calcPr fullCalcOnLoad="1"/>
</workbook>
</file>

<file path=xl/sharedStrings.xml><?xml version="1.0" encoding="utf-8"?>
<sst xmlns="http://schemas.openxmlformats.org/spreadsheetml/2006/main" count="32" uniqueCount="32">
  <si>
    <t>PSEG</t>
  </si>
  <si>
    <t>RECO</t>
  </si>
  <si>
    <t>AECO</t>
  </si>
  <si>
    <t>PECO</t>
  </si>
  <si>
    <t>JCPL</t>
  </si>
  <si>
    <t>DPL</t>
  </si>
  <si>
    <t>PEPCO</t>
  </si>
  <si>
    <t>BGE</t>
  </si>
  <si>
    <t>COMED</t>
  </si>
  <si>
    <t>DEOK</t>
  </si>
  <si>
    <t>DOM</t>
  </si>
  <si>
    <t>AEP</t>
  </si>
  <si>
    <t>DUQ</t>
  </si>
  <si>
    <t>DAY</t>
  </si>
  <si>
    <t>ATSI</t>
  </si>
  <si>
    <t>APS</t>
  </si>
  <si>
    <t>EKPC</t>
  </si>
  <si>
    <t>PPL</t>
  </si>
  <si>
    <t>METED</t>
  </si>
  <si>
    <t>PENELEC</t>
  </si>
  <si>
    <t>Gross CONE                ($/MW-Year)</t>
  </si>
  <si>
    <t>Net E&amp;AS Revenue Offset            ($/MW/Year)</t>
  </si>
  <si>
    <t>NOTES</t>
  </si>
  <si>
    <t>Balancing Ratio, B (%)</t>
  </si>
  <si>
    <r>
      <t xml:space="preserve">CP Market Seller Offer Caps for </t>
    </r>
    <r>
      <rPr>
        <sz val="14"/>
        <color indexed="8"/>
        <rFont val="Calibri"/>
        <family val="2"/>
      </rPr>
      <t>2018/2019 Delivery Year</t>
    </r>
  </si>
  <si>
    <t>(1) The Market Seller Offer Cap applicable to Generation Resource CP sell offers is equal to the Net CONE of the Zone in which the resource is located times a Balancing Ratio of 0.85.</t>
  </si>
  <si>
    <r>
      <t>ZONE</t>
    </r>
    <r>
      <rPr>
        <b/>
        <vertAlign val="superscript"/>
        <sz val="14"/>
        <color indexed="8"/>
        <rFont val="Calibri"/>
        <family val="2"/>
      </rPr>
      <t xml:space="preserve"> (2)</t>
    </r>
  </si>
  <si>
    <t xml:space="preserve">(2) The applicable MSOC for internal PJM generation is the CP MSOC value of the zone in which the resource is located. The RTO MSOC value is applicable only to the CP sell offers of External Generation Capacity Resources. </t>
  </si>
  <si>
    <r>
      <t>RTO</t>
    </r>
    <r>
      <rPr>
        <b/>
        <vertAlign val="superscript"/>
        <sz val="14"/>
        <color indexed="8"/>
        <rFont val="Calibri"/>
        <family val="2"/>
      </rPr>
      <t xml:space="preserve"> </t>
    </r>
  </si>
  <si>
    <t xml:space="preserve">(in $/MW-Day) </t>
  </si>
  <si>
    <r>
      <t>CP Market Seller Offer Cap</t>
    </r>
    <r>
      <rPr>
        <b/>
        <vertAlign val="superscript"/>
        <sz val="14"/>
        <color indexed="8"/>
        <rFont val="Calibri"/>
        <family val="2"/>
      </rPr>
      <t xml:space="preserve"> (1) </t>
    </r>
    <r>
      <rPr>
        <vertAlign val="superscript"/>
        <sz val="14"/>
        <color indexed="8"/>
        <rFont val="Calibri"/>
        <family val="2"/>
      </rPr>
      <t xml:space="preserve"> </t>
    </r>
    <r>
      <rPr>
        <b/>
        <vertAlign val="superscript"/>
        <sz val="14"/>
        <color indexed="8"/>
        <rFont val="Calibri"/>
        <family val="2"/>
      </rPr>
      <t xml:space="preserve"> </t>
    </r>
    <r>
      <rPr>
        <b/>
        <sz val="11"/>
        <color indexed="8"/>
        <rFont val="Calibri"/>
        <family val="2"/>
      </rPr>
      <t xml:space="preserve">                  ($/MW-Day)                             (ICAP terms) </t>
    </r>
  </si>
  <si>
    <t>Net Cone ($/MW-Day) (ICAP Terms)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</si>
</sst>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2">
    <font>
      <sz val="11"/>
      <color theme="1"/>
      <name val="Calibri"/>
      <family val="2"/>
    </font>
    <font>
      <sz val="11"/>
      <color indexed="8"/>
      <name val="Calibri"/>
      <family val="2"/>
    </font>
    <font>
      <vertAlign val="superscript"/>
      <sz val="14"/>
      <color indexed="8"/>
      <name val="Calibri"/>
      <family val="2"/>
    </font>
    <font>
      <b/>
      <vertAlign val="superscript"/>
      <sz val="14"/>
      <color indexed="8"/>
      <name val="Calibri"/>
      <family val="2"/>
    </font>
    <font>
      <b/>
      <sz val="11"/>
      <color indexed="8"/>
      <name val="Calibri"/>
      <family val="2"/>
    </font>
    <font>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u val="single"/>
      <sz val="12"/>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Font="1" applyAlignment="1">
      <alignment/>
    </xf>
    <xf numFmtId="164" fontId="0" fillId="0" borderId="10" xfId="0" applyNumberFormat="1" applyBorder="1" applyAlignment="1">
      <alignment/>
    </xf>
    <xf numFmtId="0" fontId="0" fillId="0" borderId="10" xfId="0" applyBorder="1" applyAlignment="1">
      <alignment horizontal="center" wrapText="1"/>
    </xf>
    <xf numFmtId="0" fontId="39" fillId="0" borderId="0" xfId="0" applyFont="1" applyAlignment="1">
      <alignment horizontal="centerContinuous"/>
    </xf>
    <xf numFmtId="0" fontId="0" fillId="0" borderId="0" xfId="0" applyAlignment="1">
      <alignment horizontal="centerContinuous"/>
    </xf>
    <xf numFmtId="0" fontId="40" fillId="0" borderId="0" xfId="0" applyFont="1" applyAlignment="1">
      <alignment/>
    </xf>
    <xf numFmtId="0" fontId="41" fillId="0" borderId="0" xfId="0" applyFont="1" applyAlignment="1">
      <alignment/>
    </xf>
    <xf numFmtId="0" fontId="37" fillId="0" borderId="10" xfId="0" applyFont="1" applyBorder="1" applyAlignment="1">
      <alignment horizontal="center" wrapText="1"/>
    </xf>
    <xf numFmtId="0" fontId="37" fillId="0" borderId="10" xfId="0" applyFont="1" applyBorder="1" applyAlignment="1">
      <alignment horizontal="center"/>
    </xf>
    <xf numFmtId="0" fontId="41" fillId="0" borderId="0" xfId="0" applyFont="1" applyFill="1" applyBorder="1" applyAlignment="1">
      <alignment/>
    </xf>
    <xf numFmtId="3" fontId="0" fillId="0" borderId="10" xfId="0" applyNumberFormat="1" applyBorder="1" applyAlignment="1">
      <alignment horizontal="center"/>
    </xf>
    <xf numFmtId="0" fontId="0" fillId="0" borderId="10" xfId="0" applyFont="1" applyBorder="1" applyAlignment="1">
      <alignment horizontal="center" wrapText="1"/>
    </xf>
    <xf numFmtId="165" fontId="0" fillId="0" borderId="10" xfId="0" applyNumberFormat="1" applyFont="1" applyBorder="1" applyAlignment="1">
      <alignment/>
    </xf>
    <xf numFmtId="165" fontId="37" fillId="0" borderId="10" xfId="0" applyNumberFormat="1" applyFont="1" applyBorder="1" applyAlignment="1">
      <alignment horizontal="center"/>
    </xf>
    <xf numFmtId="0" fontId="37" fillId="0" borderId="0" xfId="0" applyFont="1" applyBorder="1" applyAlignment="1">
      <alignment horizontal="center"/>
    </xf>
    <xf numFmtId="164" fontId="0" fillId="0" borderId="0" xfId="0" applyNumberFormat="1" applyBorder="1" applyAlignment="1">
      <alignment/>
    </xf>
    <xf numFmtId="165" fontId="0" fillId="0" borderId="0" xfId="0" applyNumberFormat="1" applyFont="1" applyBorder="1" applyAlignment="1">
      <alignment/>
    </xf>
    <xf numFmtId="3" fontId="0" fillId="0" borderId="0" xfId="0" applyNumberFormat="1" applyBorder="1" applyAlignment="1">
      <alignment horizontal="center"/>
    </xf>
    <xf numFmtId="165" fontId="37" fillId="0" borderId="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8"/>
  <sheetViews>
    <sheetView tabSelected="1" zoomScalePageLayoutView="0" workbookViewId="0" topLeftCell="A1">
      <selection activeCell="A1" sqref="A1"/>
    </sheetView>
  </sheetViews>
  <sheetFormatPr defaultColWidth="9.140625" defaultRowHeight="15"/>
  <cols>
    <col min="2" max="2" width="25.57421875" style="0" customWidth="1"/>
    <col min="3" max="3" width="18.7109375" style="0" customWidth="1"/>
    <col min="4" max="5" width="25.00390625" style="0" customWidth="1"/>
    <col min="6" max="6" width="23.140625" style="0" customWidth="1"/>
    <col min="7" max="7" width="28.57421875" style="0" customWidth="1"/>
    <col min="8" max="8" width="19.28125" style="0" customWidth="1"/>
  </cols>
  <sheetData>
    <row r="1" spans="2:6" ht="18">
      <c r="B1" s="3" t="s">
        <v>24</v>
      </c>
      <c r="C1" s="4"/>
      <c r="D1" s="4"/>
      <c r="E1" s="4"/>
      <c r="F1" s="4"/>
    </row>
    <row r="2" spans="2:6" ht="18">
      <c r="B2" s="3" t="s">
        <v>29</v>
      </c>
      <c r="C2" s="4"/>
      <c r="D2" s="4"/>
      <c r="E2" s="4"/>
      <c r="F2" s="4"/>
    </row>
    <row r="3" spans="2:7" ht="48.75">
      <c r="B3" s="8" t="s">
        <v>26</v>
      </c>
      <c r="C3" s="2" t="s">
        <v>20</v>
      </c>
      <c r="D3" s="2" t="s">
        <v>21</v>
      </c>
      <c r="E3" s="11" t="s">
        <v>31</v>
      </c>
      <c r="F3" s="2" t="s">
        <v>23</v>
      </c>
      <c r="G3" s="7" t="s">
        <v>30</v>
      </c>
    </row>
    <row r="4" spans="2:7" ht="14.25">
      <c r="B4" s="8" t="s">
        <v>2</v>
      </c>
      <c r="C4" s="1">
        <v>132200</v>
      </c>
      <c r="D4" s="1">
        <v>32436.686569588743</v>
      </c>
      <c r="E4" s="12">
        <f>ROUND((((C4-D4)/365)/(1-0)),2)</f>
        <v>273.32</v>
      </c>
      <c r="F4" s="10">
        <v>85</v>
      </c>
      <c r="G4" s="13">
        <f aca="true" t="shared" si="0" ref="G4:G24">E4*(F4/100)</f>
        <v>232.32199999999997</v>
      </c>
    </row>
    <row r="5" spans="2:7" ht="14.25">
      <c r="B5" s="8" t="s">
        <v>11</v>
      </c>
      <c r="C5" s="1">
        <v>128900</v>
      </c>
      <c r="D5" s="1">
        <v>30131.339146222952</v>
      </c>
      <c r="E5" s="12">
        <f aca="true" t="shared" si="1" ref="E5:E24">ROUND((((C5-D5)/365)/(1-0)),2)</f>
        <v>270.6</v>
      </c>
      <c r="F5" s="10">
        <v>85</v>
      </c>
      <c r="G5" s="13">
        <f t="shared" si="0"/>
        <v>230.01000000000002</v>
      </c>
    </row>
    <row r="6" spans="2:7" ht="14.25">
      <c r="B6" s="8" t="s">
        <v>15</v>
      </c>
      <c r="C6" s="1">
        <v>128900</v>
      </c>
      <c r="D6" s="1">
        <v>38260.536791680905</v>
      </c>
      <c r="E6" s="12">
        <f t="shared" si="1"/>
        <v>248.33</v>
      </c>
      <c r="F6" s="10">
        <v>85</v>
      </c>
      <c r="G6" s="13">
        <f t="shared" si="0"/>
        <v>211.0805</v>
      </c>
    </row>
    <row r="7" spans="2:7" ht="14.25">
      <c r="B7" s="8" t="s">
        <v>14</v>
      </c>
      <c r="C7" s="1">
        <v>128900</v>
      </c>
      <c r="D7" s="1">
        <v>36018.54566929317</v>
      </c>
      <c r="E7" s="12">
        <f t="shared" si="1"/>
        <v>254.47</v>
      </c>
      <c r="F7" s="10">
        <v>85</v>
      </c>
      <c r="G7" s="13">
        <f t="shared" si="0"/>
        <v>216.2995</v>
      </c>
    </row>
    <row r="8" spans="2:7" ht="14.25">
      <c r="B8" s="8" t="s">
        <v>7</v>
      </c>
      <c r="C8" s="1">
        <v>130300</v>
      </c>
      <c r="D8" s="1">
        <v>49769.739933277655</v>
      </c>
      <c r="E8" s="12">
        <f t="shared" si="1"/>
        <v>220.63</v>
      </c>
      <c r="F8" s="10">
        <v>85</v>
      </c>
      <c r="G8" s="13">
        <f t="shared" si="0"/>
        <v>187.53549999999998</v>
      </c>
    </row>
    <row r="9" spans="2:7" ht="14.25">
      <c r="B9" s="8" t="s">
        <v>8</v>
      </c>
      <c r="C9" s="1">
        <v>128900</v>
      </c>
      <c r="D9" s="1">
        <v>19419.329699314487</v>
      </c>
      <c r="E9" s="12">
        <f t="shared" si="1"/>
        <v>299.95</v>
      </c>
      <c r="F9" s="10">
        <v>85</v>
      </c>
      <c r="G9" s="13">
        <f t="shared" si="0"/>
        <v>254.95749999999998</v>
      </c>
    </row>
    <row r="10" spans="2:7" ht="14.25">
      <c r="B10" s="8" t="s">
        <v>13</v>
      </c>
      <c r="C10" s="1">
        <v>128900</v>
      </c>
      <c r="D10" s="1">
        <v>32797.15229095401</v>
      </c>
      <c r="E10" s="12">
        <f t="shared" si="1"/>
        <v>263.3</v>
      </c>
      <c r="F10" s="10">
        <v>85</v>
      </c>
      <c r="G10" s="13">
        <f t="shared" si="0"/>
        <v>223.805</v>
      </c>
    </row>
    <row r="11" spans="2:7" ht="14.25">
      <c r="B11" s="8" t="s">
        <v>9</v>
      </c>
      <c r="C11" s="1">
        <v>128900</v>
      </c>
      <c r="D11" s="1">
        <v>28413.056942088337</v>
      </c>
      <c r="E11" s="12">
        <f t="shared" si="1"/>
        <v>275.31</v>
      </c>
      <c r="F11" s="10">
        <v>85</v>
      </c>
      <c r="G11" s="13">
        <f t="shared" si="0"/>
        <v>234.0135</v>
      </c>
    </row>
    <row r="12" spans="2:7" ht="14.25">
      <c r="B12" s="8" t="s">
        <v>10</v>
      </c>
      <c r="C12" s="1">
        <v>128900</v>
      </c>
      <c r="D12" s="1">
        <v>29454.938247201582</v>
      </c>
      <c r="E12" s="12">
        <f t="shared" si="1"/>
        <v>272.45</v>
      </c>
      <c r="F12" s="10">
        <v>85</v>
      </c>
      <c r="G12" s="13">
        <f t="shared" si="0"/>
        <v>231.58249999999998</v>
      </c>
    </row>
    <row r="13" spans="2:7" ht="14.25">
      <c r="B13" s="8" t="s">
        <v>5</v>
      </c>
      <c r="C13" s="1">
        <v>132200</v>
      </c>
      <c r="D13" s="1">
        <v>43899.870180117214</v>
      </c>
      <c r="E13" s="12">
        <f t="shared" si="1"/>
        <v>241.92</v>
      </c>
      <c r="F13" s="10">
        <v>85</v>
      </c>
      <c r="G13" s="13">
        <f t="shared" si="0"/>
        <v>205.63199999999998</v>
      </c>
    </row>
    <row r="14" spans="2:7" ht="14.25">
      <c r="B14" s="8" t="s">
        <v>12</v>
      </c>
      <c r="C14" s="1">
        <v>128900</v>
      </c>
      <c r="D14" s="1">
        <v>30903.06954441646</v>
      </c>
      <c r="E14" s="12">
        <f t="shared" si="1"/>
        <v>268.48</v>
      </c>
      <c r="F14" s="10">
        <v>85</v>
      </c>
      <c r="G14" s="13">
        <f t="shared" si="0"/>
        <v>228.208</v>
      </c>
    </row>
    <row r="15" spans="2:7" ht="14.25">
      <c r="B15" s="8" t="s">
        <v>16</v>
      </c>
      <c r="C15" s="1">
        <v>128900</v>
      </c>
      <c r="D15" s="1">
        <v>48884.96120834019</v>
      </c>
      <c r="E15" s="12">
        <f t="shared" si="1"/>
        <v>219.22</v>
      </c>
      <c r="F15" s="10">
        <v>85</v>
      </c>
      <c r="G15" s="13">
        <f t="shared" si="0"/>
        <v>186.337</v>
      </c>
    </row>
    <row r="16" spans="2:7" ht="14.25">
      <c r="B16" s="8" t="s">
        <v>4</v>
      </c>
      <c r="C16" s="1">
        <v>132200</v>
      </c>
      <c r="D16" s="1">
        <v>37315.55686372985</v>
      </c>
      <c r="E16" s="12">
        <f t="shared" si="1"/>
        <v>259.96</v>
      </c>
      <c r="F16" s="10">
        <v>85</v>
      </c>
      <c r="G16" s="13">
        <f t="shared" si="0"/>
        <v>220.96599999999998</v>
      </c>
    </row>
    <row r="17" spans="2:7" ht="14.25">
      <c r="B17" s="8" t="s">
        <v>18</v>
      </c>
      <c r="C17" s="1">
        <v>130300</v>
      </c>
      <c r="D17" s="1">
        <v>33478.75602745247</v>
      </c>
      <c r="E17" s="12">
        <f t="shared" si="1"/>
        <v>265.26</v>
      </c>
      <c r="F17" s="10">
        <v>85</v>
      </c>
      <c r="G17" s="13">
        <f t="shared" si="0"/>
        <v>225.47099999999998</v>
      </c>
    </row>
    <row r="18" spans="2:7" ht="14.25">
      <c r="B18" s="8" t="s">
        <v>3</v>
      </c>
      <c r="C18" s="1">
        <v>132200</v>
      </c>
      <c r="D18" s="1">
        <v>33769.45066289947</v>
      </c>
      <c r="E18" s="12">
        <f t="shared" si="1"/>
        <v>269.67</v>
      </c>
      <c r="F18" s="10">
        <v>85</v>
      </c>
      <c r="G18" s="13">
        <f t="shared" si="0"/>
        <v>229.2195</v>
      </c>
    </row>
    <row r="19" spans="2:7" ht="14.25">
      <c r="B19" s="8" t="s">
        <v>19</v>
      </c>
      <c r="C19" s="1">
        <v>130300</v>
      </c>
      <c r="D19" s="1">
        <v>53374.40826063516</v>
      </c>
      <c r="E19" s="12">
        <f t="shared" si="1"/>
        <v>210.76</v>
      </c>
      <c r="F19" s="10">
        <v>85</v>
      </c>
      <c r="G19" s="13">
        <f t="shared" si="0"/>
        <v>179.146</v>
      </c>
    </row>
    <row r="20" spans="2:7" ht="14.25">
      <c r="B20" s="8" t="s">
        <v>6</v>
      </c>
      <c r="C20" s="1">
        <v>130300</v>
      </c>
      <c r="D20" s="1">
        <v>44589.95388128771</v>
      </c>
      <c r="E20" s="12">
        <f t="shared" si="1"/>
        <v>234.82</v>
      </c>
      <c r="F20" s="10">
        <v>85</v>
      </c>
      <c r="G20" s="13">
        <f t="shared" si="0"/>
        <v>199.59699999999998</v>
      </c>
    </row>
    <row r="21" spans="2:7" ht="14.25">
      <c r="B21" s="8" t="s">
        <v>17</v>
      </c>
      <c r="C21" s="1">
        <v>130300</v>
      </c>
      <c r="D21" s="1">
        <v>32950.95339264869</v>
      </c>
      <c r="E21" s="12">
        <f t="shared" si="1"/>
        <v>266.71</v>
      </c>
      <c r="F21" s="10">
        <v>85</v>
      </c>
      <c r="G21" s="13">
        <f t="shared" si="0"/>
        <v>226.70349999999996</v>
      </c>
    </row>
    <row r="22" spans="2:7" ht="14.25">
      <c r="B22" s="8" t="s">
        <v>0</v>
      </c>
      <c r="C22" s="1">
        <v>132200</v>
      </c>
      <c r="D22" s="1">
        <v>30338.671780336994</v>
      </c>
      <c r="E22" s="12">
        <f t="shared" si="1"/>
        <v>279.07</v>
      </c>
      <c r="F22" s="10">
        <v>85</v>
      </c>
      <c r="G22" s="13">
        <f t="shared" si="0"/>
        <v>237.2095</v>
      </c>
    </row>
    <row r="23" spans="2:7" ht="14.25">
      <c r="B23" s="8" t="s">
        <v>1</v>
      </c>
      <c r="C23" s="1">
        <v>132200</v>
      </c>
      <c r="D23" s="1">
        <v>31292.81782596694</v>
      </c>
      <c r="E23" s="12">
        <f t="shared" si="1"/>
        <v>276.46</v>
      </c>
      <c r="F23" s="10">
        <v>85</v>
      </c>
      <c r="G23" s="13">
        <f t="shared" si="0"/>
        <v>234.99099999999999</v>
      </c>
    </row>
    <row r="24" spans="2:7" ht="17.25" customHeight="1">
      <c r="B24" s="8" t="s">
        <v>28</v>
      </c>
      <c r="C24" s="1">
        <v>130425</v>
      </c>
      <c r="D24" s="1">
        <v>27682.544440766418</v>
      </c>
      <c r="E24" s="12">
        <f t="shared" si="1"/>
        <v>281.49</v>
      </c>
      <c r="F24" s="10">
        <v>85</v>
      </c>
      <c r="G24" s="13">
        <f t="shared" si="0"/>
        <v>239.2665</v>
      </c>
    </row>
    <row r="25" spans="2:7" ht="17.25" customHeight="1">
      <c r="B25" s="14"/>
      <c r="C25" s="15"/>
      <c r="D25" s="15"/>
      <c r="E25" s="16"/>
      <c r="F25" s="17"/>
      <c r="G25" s="18"/>
    </row>
    <row r="26" ht="15">
      <c r="A26" s="5" t="s">
        <v>22</v>
      </c>
    </row>
    <row r="27" ht="15">
      <c r="A27" s="6" t="s">
        <v>25</v>
      </c>
    </row>
    <row r="28" ht="15">
      <c r="A28" s="9" t="s">
        <v>27</v>
      </c>
    </row>
  </sheetData>
  <sheetProtection/>
  <printOptions/>
  <pageMargins left="0.7" right="0.7" top="0.75" bottom="0.75" header="0.3" footer="0.3"/>
  <pageSetup fitToHeight="1" fitToWidth="1"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2015-07-22T21:14:59Z</dcterms:modified>
  <cp:category/>
  <cp:version/>
  <cp:contentType/>
  <cp:contentStatus/>
</cp:coreProperties>
</file>