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  <sheet name="GAS NO LOAD ENTER" sheetId="8" r:id="rId8"/>
    <sheet name="OIL NO LOAD ENTER" sheetId="9" r:id="rId9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<sst xmlns="http://schemas.openxmlformats.org/spreadsheetml/2006/main" count="74" uniqueCount="35">
  <si>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</si>
  <si>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</si>
  <si>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</si>
  <si>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</si>
  <si>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</si>
  <si>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</si>
  <si>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</si>
  <si>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</si>
  <si>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</si>
  <si>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</si>
  <si>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</si>
  <si>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</si>
  <si>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</si>
  <si>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</si>
  <si>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</si>
  <si>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</si>
  <si>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</si>
  <si>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</si>
  <si>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</si>
  <si>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</si>
  <si>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</si>
  <si>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</si>
  <si>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</si>
  <si>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</si>
  <si>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</si>
  <si>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</si>
  <si>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</si>
  <si>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</si>
  <si>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</si>
  <si>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</si>
  <si>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</si>
  <si>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</si>
  <si>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</si>
  <si>
    <t>Op Rate</t>
  </si>
  <si>
    <t>$/Hr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</si>
</sst>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4.4"/>
      <color indexed="8"/>
      <name val="Arial"/>
      <family val="2"/>
    </font>
    <font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51" fillId="0" borderId="0" xfId="0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44" fontId="0" fillId="0" borderId="0" xfId="44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2"/>
          <c:w val="0.9135"/>
          <c:h val="0.785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51415386"/>
        <c:axId val="60085291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3896708"/>
        <c:axId val="35070373"/>
      </c:scatterChart>
      <c:valAx>
        <c:axId val="5141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5291"/>
        <c:crosses val="autoZero"/>
        <c:crossBetween val="midCat"/>
        <c:dispUnits/>
        <c:majorUnit val="100"/>
        <c:minorUnit val="10"/>
      </c:valAx>
      <c:valAx>
        <c:axId val="60085291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5386"/>
        <c:crosses val="autoZero"/>
        <c:crossBetween val="midCat"/>
        <c:dispUnits/>
        <c:majorUnit val="1000"/>
        <c:minorUnit val="500"/>
      </c:valAx>
      <c:valAx>
        <c:axId val="3896708"/>
        <c:scaling>
          <c:orientation val="minMax"/>
        </c:scaling>
        <c:axPos val="b"/>
        <c:delete val="1"/>
        <c:majorTickMark val="out"/>
        <c:minorTickMark val="none"/>
        <c:tickLblPos val="nextTo"/>
        <c:crossAx val="35070373"/>
        <c:crosses val="max"/>
        <c:crossBetween val="midCat"/>
        <c:dispUnits/>
      </c:valAx>
      <c:valAx>
        <c:axId val="35070373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70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75"/>
          <c:y val="0.9405"/>
          <c:w val="0.697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14"/>
          <c:w val="0.932"/>
          <c:h val="0.818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10726.91605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47197902"/>
        <c:axId val="22127935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46.136025559649994</c:v>
                </c:pt>
                <c:pt idx="1">
                  <c:v>46.136025559649994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64933688"/>
        <c:axId val="47532281"/>
      </c:scatterChart>
      <c:valAx>
        <c:axId val="4719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27935"/>
        <c:crosses val="autoZero"/>
        <c:crossBetween val="midCat"/>
        <c:dispUnits/>
        <c:majorUnit val="100"/>
        <c:minorUnit val="10"/>
      </c:valAx>
      <c:valAx>
        <c:axId val="22127935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7902"/>
        <c:crosses val="autoZero"/>
        <c:crossBetween val="midCat"/>
        <c:dispUnits/>
        <c:majorUnit val="1000"/>
        <c:minorUnit val="500"/>
      </c:valAx>
      <c:valAx>
        <c:axId val="64933688"/>
        <c:scaling>
          <c:orientation val="minMax"/>
        </c:scaling>
        <c:axPos val="b"/>
        <c:delete val="1"/>
        <c:majorTickMark val="out"/>
        <c:minorTickMark val="none"/>
        <c:tickLblPos val="nextTo"/>
        <c:crossAx val="47532281"/>
        <c:crosses val="max"/>
        <c:crossBetween val="midCat"/>
        <c:dispUnits/>
      </c:valAx>
      <c:valAx>
        <c:axId val="47532281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688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25"/>
          <c:y val="0.95275"/>
          <c:w val="0.61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825"/>
          <c:w val="0.923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25137346"/>
        <c:axId val="24909523"/>
      </c:scatterChart>
      <c:valAx>
        <c:axId val="2513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09523"/>
        <c:crosses val="autoZero"/>
        <c:crossBetween val="midCat"/>
        <c:dispUnits/>
      </c:valAx>
      <c:valAx>
        <c:axId val="2490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373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95125"/>
          <c:w val="0.8087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975"/>
          <c:w val="0.9202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22859116"/>
        <c:axId val="4405453"/>
      </c:scatterChart>
      <c:valAx>
        <c:axId val="2285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453"/>
        <c:crosses val="autoZero"/>
        <c:crossBetween val="midCat"/>
        <c:dispUnits/>
      </c:valAx>
      <c:valAx>
        <c:axId val="440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591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4475"/>
          <c:w val="0.810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0.44875</cdr:y>
    </cdr:from>
    <cdr:to>
      <cdr:x>0.761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657475"/>
          <a:ext cx="31813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0.13575</cdr:x>
      <cdr:y>0.724</cdr:y>
    </cdr:from>
    <cdr:to>
      <cdr:x>0.41975</cdr:x>
      <cdr:y>0.84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4295775"/>
          <a:ext cx="24574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15</xdr:col>
      <xdr:colOff>323850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219075</xdr:colOff>
      <xdr:row>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0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  <xdr:twoCellAnchor>
    <xdr:from>
      <xdr:col>3</xdr:col>
      <xdr:colOff>428625</xdr:colOff>
      <xdr:row>19</xdr:row>
      <xdr:rowOff>76200</xdr:rowOff>
    </xdr:from>
    <xdr:to>
      <xdr:col>5</xdr:col>
      <xdr:colOff>38100</xdr:colOff>
      <xdr:row>21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57425" y="315277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4380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0.408</cdr:y>
    </cdr:from>
    <cdr:to>
      <cdr:x>0.86675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409825"/>
          <a:ext cx="44100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0.1695</cdr:x>
      <cdr:y>0.789</cdr:y>
    </cdr:from>
    <cdr:to>
      <cdr:x>0.4285</cdr:x>
      <cdr:y>0.91075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4667250"/>
          <a:ext cx="22479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0.56425</cdr:x>
      <cdr:y>0.46225</cdr:y>
    </cdr:from>
    <cdr:to>
      <cdr:x>0.7035</cdr:x>
      <cdr:y>0.53125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733675"/>
          <a:ext cx="1209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42c346ca-7f87-4604-af13-0c407f3d7528}" type="TxLink">
            <a:rPr lang="en-US" cap="none" sz="1400" b="0" i="0" u="none" baseline="0">
              <a:solidFill>
                <a:srgbClr val="000000"/>
              </a:solidFill>
            </a:rPr>
            <a:t>= $971.99 $/hr</a:t>
          </a:fld>
        </a:p>
      </cdr:txBody>
    </cdr:sp>
  </cdr:relSizeAnchor>
  <cdr:relSizeAnchor xmlns:cdr="http://schemas.openxmlformats.org/drawingml/2006/chartDrawing">
    <cdr:from>
      <cdr:x>0.41775</cdr:x>
      <cdr:y>0.90325</cdr:y>
    </cdr:from>
    <cdr:to>
      <cdr:x>0.5175</cdr:x>
      <cdr:y>0.9325</cdr:y>
    </cdr:to>
    <cdr:sp>
      <cdr:nvSpPr>
        <cdr:cNvPr id="4" name="TextBox 4"/>
        <cdr:cNvSpPr txBox="1">
          <a:spLocks noChangeArrowheads="1"/>
        </cdr:cNvSpPr>
      </cdr:nvSpPr>
      <cdr:spPr>
        <a:xfrm>
          <a:off x="3619500" y="5343525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832256400" y="83225640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</cdr:x>
      <cdr:y>0.68475</cdr:y>
    </cdr:from>
    <cdr:to>
      <cdr:x>0.84225</cdr:x>
      <cdr:y>0.731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057650"/>
          <a:ext cx="3238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0.193</cdr:x>
      <cdr:y>0.3875</cdr:y>
    </cdr:from>
    <cdr:to>
      <cdr:x>0.61925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295525"/>
          <a:ext cx="3695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0.421</cdr:x>
      <cdr:y>0.88575</cdr:y>
    </cdr:from>
    <cdr:to>
      <cdr:x>0.51325</cdr:x>
      <cdr:y>0.933</cdr:y>
    </cdr:to>
    <cdr:sp>
      <cdr:nvSpPr>
        <cdr:cNvPr id="3" name="TextBox 3"/>
        <cdr:cNvSpPr txBox="1">
          <a:spLocks noChangeArrowheads="1"/>
        </cdr:cNvSpPr>
      </cdr:nvSpPr>
      <cdr:spPr>
        <a:xfrm>
          <a:off x="3648075" y="524827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0.42275</cdr:y>
    </cdr:from>
    <cdr:to>
      <cdr:x>0.5105</cdr:x>
      <cdr:y>0.4765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505075"/>
          <a:ext cx="2733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0.4605</cdr:x>
      <cdr:y>0.66425</cdr:y>
    </cdr:from>
    <cdr:to>
      <cdr:x>0.8415</cdr:x>
      <cdr:y>0.711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338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0.4765</cdr:x>
      <cdr:y>0.89675</cdr:y>
    </cdr:from>
    <cdr:to>
      <cdr:x>0.5945</cdr:x>
      <cdr:y>0.92575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238125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18</xdr:row>
      <xdr:rowOff>66675</xdr:rowOff>
    </xdr:from>
    <xdr:to>
      <xdr:col>5</xdr:col>
      <xdr:colOff>76200</xdr:colOff>
      <xdr:row>20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298132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zoomScale="98" zoomScaleNormal="98" zoomScalePageLayoutView="0" workbookViewId="0" topLeftCell="A1">
      <selection activeCell="K33" sqref="K33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12.8515625" style="0" bestFit="1" customWidth="1"/>
    <col min="6" max="6" width="15.28125" style="0" customWidth="1"/>
    <col min="7" max="7" width="2.2812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D26" s="12"/>
      <c r="F26" s="5" t="s">
        <v>20</v>
      </c>
      <c r="G26" s="4" t="s">
        <v>31</v>
      </c>
      <c r="H26" s="13">
        <f>B30*H24*H22</f>
        <v>971.98656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E27" s="5" t="s">
        <v>33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E28" s="5" t="s">
        <v>34</v>
      </c>
      <c r="F28" s="5" t="s">
        <v>18</v>
      </c>
      <c r="H28" s="5" t="s">
        <v>28</v>
      </c>
    </row>
    <row r="29" ht="12.75">
      <c r="D29" s="8"/>
    </row>
    <row r="30" spans="1:4" ht="12.75">
      <c r="A30" s="17">
        <v>0</v>
      </c>
      <c r="B30" s="20">
        <v>238.232</v>
      </c>
      <c r="C30" s="17"/>
      <c r="D30" s="8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23">
        <f aca="true" t="shared" si="7" ref="D31:D36">(B31*$H$24*$H$22+B31*$H$24*$H$23)/A31</f>
        <v>65.57575675964999</v>
      </c>
      <c r="E31" s="22">
        <f aca="true" t="shared" si="8" ref="E31:E36">D31*A31</f>
        <v>3278.7878379824997</v>
      </c>
      <c r="F31" s="9">
        <f aca="true" t="shared" si="9" ref="F31:F36">(B31-B30)*1000/(A31-A30)</f>
        <v>10726.91605</v>
      </c>
      <c r="H31" s="21">
        <f>((B31-B30)*$H$24*$H$22+(B31*$H$24*$H$23))/(A31-A30)</f>
        <v>46.136025559649994</v>
      </c>
      <c r="I31" s="15">
        <f>H31</f>
        <v>46.136025559649994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23">
        <f t="shared" si="7"/>
        <v>51.77882369687999</v>
      </c>
      <c r="E32" s="22">
        <f t="shared" si="8"/>
        <v>8284.611791500798</v>
      </c>
      <c r="F32" s="9">
        <f t="shared" si="9"/>
        <v>10750.647409999998</v>
      </c>
      <c r="H32" s="18">
        <f>((B32-B31)*$H$24*$H$22+(B32-B31)*$H$24*$H$23)/(A32-A31)</f>
        <v>45.507490486529996</v>
      </c>
      <c r="I32" s="15">
        <f>H32</f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23">
        <f t="shared" si="7"/>
        <v>48.82329430131387</v>
      </c>
      <c r="E33" s="22">
        <f t="shared" si="8"/>
        <v>15135.221233407301</v>
      </c>
      <c r="F33" s="9">
        <f t="shared" si="9"/>
        <v>10789.210870000003</v>
      </c>
      <c r="H33" s="18">
        <f>((B33-B32)*$H$24*$H$22+(B33-B32)*$H$24*$H$23)/(A33-A32)</f>
        <v>45.67072961271001</v>
      </c>
      <c r="I33" s="15">
        <f>H33</f>
        <v>45.67072961271001</v>
      </c>
    </row>
    <row r="34" spans="1:10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23">
        <f t="shared" si="7"/>
        <v>48.09265918171536</v>
      </c>
      <c r="E34" s="22">
        <f t="shared" si="8"/>
        <v>19717.9902645033</v>
      </c>
      <c r="F34" s="9">
        <f t="shared" si="9"/>
        <v>10826.29112</v>
      </c>
      <c r="H34" s="18">
        <f>((B34-B33)*$H$24*$H$22+(B34-B33)*$H$24*$H$23)/(A34-A33)</f>
        <v>45.82769031096001</v>
      </c>
      <c r="I34" s="15">
        <f>H34</f>
        <v>45.82769031096001</v>
      </c>
      <c r="J34" s="14"/>
    </row>
    <row r="35" spans="1:10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23">
        <f t="shared" si="7"/>
        <v>47.62609154918215</v>
      </c>
      <c r="E35" s="22">
        <f t="shared" si="8"/>
        <v>25003.69806332063</v>
      </c>
      <c r="F35" s="9">
        <f t="shared" si="9"/>
        <v>10858.180135</v>
      </c>
      <c r="H35" s="18">
        <f>((B35-B34)*$H$24*$H$22+(B35-B34)*$H$24*$H$23)/(A35-A34)</f>
        <v>45.96267651145501</v>
      </c>
      <c r="I35" s="15">
        <f>H35</f>
        <v>45.96267651145501</v>
      </c>
      <c r="J35" s="14"/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23">
        <f t="shared" si="7"/>
        <v>47.554477137968185</v>
      </c>
      <c r="E36" s="22">
        <f t="shared" si="8"/>
        <v>26154.962425882502</v>
      </c>
      <c r="F36" s="9">
        <f t="shared" si="9"/>
        <v>10878.94507500001</v>
      </c>
      <c r="H36" s="18">
        <f>((B36-B35)*$H$24*$H$22+(B36-B35)*$H$24*$H$23)/(A36-A35)</f>
        <v>46.050574502475044</v>
      </c>
      <c r="I36" s="15">
        <f>H36</f>
        <v>46.050574502475044</v>
      </c>
    </row>
    <row r="37" ht="12.75">
      <c r="D37" s="12"/>
    </row>
    <row r="40" ht="12.75">
      <c r="A40" s="4" t="s">
        <v>32</v>
      </c>
    </row>
    <row r="41" spans="1:4" ht="12.75">
      <c r="A41" t="b">
        <v>0</v>
      </c>
      <c r="D41" t="str">
        <f>"= "&amp;TEXT(H26,"$0.00")&amp;" "&amp;I26</f>
        <v>= $971.99 $/hr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hauskt</cp:lastModifiedBy>
  <cp:lastPrinted>2011-06-13T17:34:05Z</cp:lastPrinted>
  <dcterms:created xsi:type="dcterms:W3CDTF">2000-01-13T15:26:06Z</dcterms:created>
  <dcterms:modified xsi:type="dcterms:W3CDTF">2011-08-03T15:39:59Z</dcterms:modified>
  <cp:category/>
  <cp:version/>
  <cp:contentType/>
  <cp:contentStatus/>
</cp:coreProperties>
</file>